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846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<sst xmlns="http://schemas.openxmlformats.org/spreadsheetml/2006/main" count="59" uniqueCount="48">
  <si>
    <t>Культура</t>
  </si>
  <si>
    <t>S, га</t>
  </si>
  <si>
    <t>доза, л/т</t>
  </si>
  <si>
    <t xml:space="preserve">Семян, т </t>
  </si>
  <si>
    <t>Цена РБ (к.ж.ф.), руб./л</t>
  </si>
  <si>
    <t>ИТОГО</t>
  </si>
  <si>
    <t xml:space="preserve">Нв, кг/га </t>
  </si>
  <si>
    <t>обработка семян перед посевом</t>
  </si>
  <si>
    <t>Кол-во Ризобакта (к.ж.ф.), л</t>
  </si>
  <si>
    <t>Кол-во Ризобакта (р.ж.ф.), л</t>
  </si>
  <si>
    <t>л всего</t>
  </si>
  <si>
    <t>овёс</t>
  </si>
  <si>
    <t>Цена РБ (р.ж.ф.), руб./л</t>
  </si>
  <si>
    <t>лён</t>
  </si>
  <si>
    <t>суданка</t>
  </si>
  <si>
    <t>ячмень</t>
  </si>
  <si>
    <t>гречиха</t>
  </si>
  <si>
    <t>просо</t>
  </si>
  <si>
    <t>Ризобакт (р.ж.ф.) , л</t>
  </si>
  <si>
    <t>Эл. Почта</t>
  </si>
  <si>
    <t>Контактное лицо</t>
  </si>
  <si>
    <t>Телефон (ы)</t>
  </si>
  <si>
    <t>Название хозяйства</t>
  </si>
  <si>
    <t>Адрес хозяйства</t>
  </si>
  <si>
    <t>Ризобакт (к.ж.ф.)</t>
  </si>
  <si>
    <t xml:space="preserve"> с учётом тары, л</t>
  </si>
  <si>
    <t>Подготовил:</t>
  </si>
  <si>
    <t>Федорова Г.П.</t>
  </si>
  <si>
    <t>Телефон:</t>
  </si>
  <si>
    <t>8 921 344 85 23</t>
  </si>
  <si>
    <t>E-mail:</t>
  </si>
  <si>
    <t>fedorowa.gala@yandex.ru</t>
  </si>
  <si>
    <t>Нут</t>
  </si>
  <si>
    <r>
      <rPr>
        <i/>
        <sz val="11"/>
        <rFont val="Arial"/>
        <family val="2"/>
      </rPr>
      <t>Куда везти</t>
    </r>
    <r>
      <rPr>
        <sz val="11"/>
        <rFont val="Arial"/>
        <family val="2"/>
      </rPr>
      <t xml:space="preserve">      </t>
    </r>
    <r>
      <rPr>
        <sz val="8"/>
        <rFont val="Arial"/>
        <family val="2"/>
      </rPr>
      <t xml:space="preserve">                               </t>
    </r>
  </si>
  <si>
    <t>Затраты на 1 га, руб.</t>
  </si>
  <si>
    <t>Замена NPK и фунгицидов,%</t>
  </si>
  <si>
    <t xml:space="preserve">Соя </t>
  </si>
  <si>
    <t>Горох</t>
  </si>
  <si>
    <t>НУТ</t>
  </si>
  <si>
    <t>Ризобакт (к.ж.ф.),л</t>
  </si>
  <si>
    <t>СОЯ</t>
  </si>
  <si>
    <t>ГОРОХ</t>
  </si>
  <si>
    <t>ПРИМЕР расчета затрат по различным зернобобовым культурам с примерной  нормой  высева.</t>
  </si>
  <si>
    <t xml:space="preserve">1. На основании расчета оформляется счет -договор (Предоплата 100%). </t>
  </si>
  <si>
    <t>2. Все цены без НДС - упрощенная система налогообложения;</t>
  </si>
  <si>
    <t>3. Доставка за счет Покупателя при сумме сделки до 30 000,00 руб., больше - за счет Продавца.</t>
  </si>
  <si>
    <t>Аналогично рассчитываются затраты на возделывание других  культур, исходя из рекомендуемых доз препарата.</t>
  </si>
  <si>
    <t>4.  Минимальный размер тары 0,5 л.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</si>
</sst>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b/>
      <i/>
      <u val="single"/>
      <sz val="14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u val="single"/>
      <sz val="16"/>
      <color indexed="12"/>
      <name val="Calibri"/>
      <family val="2"/>
    </font>
    <font>
      <i/>
      <u val="single"/>
      <sz val="16"/>
      <name val="Arial"/>
      <family val="2"/>
    </font>
    <font>
      <i/>
      <u val="single"/>
      <sz val="14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i/>
      <u val="single"/>
      <sz val="14"/>
      <color indexed="10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i/>
      <u val="single"/>
      <sz val="14"/>
      <color rgb="FFFF0000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vertical="center" wrapText="1"/>
    </xf>
    <xf numFmtId="1" fontId="6" fillId="0" borderId="0" xfId="0" applyNumberFormat="1" applyFont="1" applyAlignment="1">
      <alignment horizontal="left" vertical="center" wrapText="1"/>
    </xf>
    <xf numFmtId="1" fontId="5" fillId="0" borderId="0" xfId="0" applyNumberFormat="1" applyFont="1" applyBorder="1" applyAlignment="1">
      <alignment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9" fontId="6" fillId="0" borderId="14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0" fontId="58" fillId="0" borderId="0" xfId="0" applyFont="1" applyBorder="1" applyAlignment="1">
      <alignment/>
    </xf>
    <xf numFmtId="0" fontId="11" fillId="0" borderId="17" xfId="0" applyFont="1" applyBorder="1" applyAlignment="1">
      <alignment vertical="center" wrapText="1"/>
    </xf>
    <xf numFmtId="1" fontId="12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left" vertical="center"/>
    </xf>
    <xf numFmtId="1" fontId="13" fillId="0" borderId="0" xfId="0" applyNumberFormat="1" applyFont="1" applyBorder="1" applyAlignment="1">
      <alignment horizontal="left" vertical="center"/>
    </xf>
    <xf numFmtId="1" fontId="14" fillId="0" borderId="0" xfId="0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vertical="center"/>
    </xf>
    <xf numFmtId="1" fontId="59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center" vertical="center"/>
    </xf>
    <xf numFmtId="1" fontId="16" fillId="0" borderId="0" xfId="42" applyNumberFormat="1" applyFont="1" applyBorder="1" applyAlignment="1" applyProtection="1">
      <alignment horizontal="right" vertical="center"/>
      <protection/>
    </xf>
    <xf numFmtId="1" fontId="17" fillId="0" borderId="0" xfId="0" applyNumberFormat="1" applyFont="1" applyAlignment="1">
      <alignment vertical="center"/>
    </xf>
    <xf numFmtId="1" fontId="18" fillId="0" borderId="0" xfId="0" applyNumberFormat="1" applyFont="1" applyAlignment="1">
      <alignment vertical="center"/>
    </xf>
    <xf numFmtId="172" fontId="6" fillId="0" borderId="18" xfId="0" applyNumberFormat="1" applyFont="1" applyBorder="1" applyAlignment="1">
      <alignment horizontal="center" vertical="center" wrapText="1"/>
    </xf>
    <xf numFmtId="9" fontId="6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20" fillId="0" borderId="10" xfId="0" applyNumberFormat="1" applyFont="1" applyBorder="1" applyAlignment="1">
      <alignment vertical="center" wrapText="1"/>
    </xf>
    <xf numFmtId="1" fontId="20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vertical="center" wrapText="1"/>
    </xf>
    <xf numFmtId="1" fontId="4" fillId="0" borderId="12" xfId="0" applyNumberFormat="1" applyFont="1" applyBorder="1" applyAlignment="1">
      <alignment horizontal="left" vertical="center" wrapText="1"/>
    </xf>
    <xf numFmtId="1" fontId="4" fillId="0" borderId="21" xfId="0" applyNumberFormat="1" applyFont="1" applyBorder="1" applyAlignment="1">
      <alignment horizontal="left" vertical="center" wrapText="1"/>
    </xf>
    <xf numFmtId="1" fontId="8" fillId="0" borderId="0" xfId="42" applyNumberFormat="1" applyAlignment="1" applyProtection="1">
      <alignment vertical="center" wrapText="1"/>
      <protection/>
    </xf>
    <xf numFmtId="0" fontId="0" fillId="0" borderId="0" xfId="0" applyAlignment="1">
      <alignment vertical="center"/>
    </xf>
    <xf numFmtId="1" fontId="7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" fontId="6" fillId="0" borderId="0" xfId="0" applyNumberFormat="1" applyFont="1" applyAlignment="1">
      <alignment vertical="center" wrapText="1"/>
    </xf>
    <xf numFmtId="1" fontId="6" fillId="0" borderId="0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" fontId="6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26" xfId="0" applyFont="1" applyBorder="1" applyAlignment="1">
      <alignment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8" fillId="0" borderId="10" xfId="42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vertical="center" wrapText="1"/>
    </xf>
    <xf numFmtId="1" fontId="8" fillId="0" borderId="0" xfId="42" applyNumberFormat="1" applyAlignment="1" applyProtection="1">
      <alignment vertical="center" wrapText="1"/>
      <protection/>
    </xf>
    <xf numFmtId="0" fontId="0" fillId="0" borderId="0" xfId="0" applyAlignment="1">
      <alignment vertical="center"/>
    </xf>
    <xf numFmtId="1" fontId="5" fillId="0" borderId="0" xfId="0" applyNumberFormat="1" applyFont="1" applyAlignment="1">
      <alignment vertical="center" wrapText="1"/>
    </xf>
    <xf numFmtId="0" fontId="2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left" vertical="center" wrapText="1"/>
    </xf>
    <xf numFmtId="1" fontId="5" fillId="0" borderId="33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1524000</xdr:colOff>
      <xdr:row>4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4859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dorowa.gala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71" zoomScaleNormal="71" zoomScalePageLayoutView="0" workbookViewId="0" topLeftCell="A21">
      <selection activeCell="Q7" sqref="Q7"/>
    </sheetView>
  </sheetViews>
  <sheetFormatPr defaultColWidth="9.140625" defaultRowHeight="15"/>
  <cols>
    <col min="1" max="1" width="31.57421875" style="0" customWidth="1"/>
    <col min="2" max="2" width="9.28125" style="0" bestFit="1" customWidth="1"/>
    <col min="4" max="4" width="9.421875" style="0" bestFit="1" customWidth="1"/>
    <col min="6" max="6" width="10.8515625" style="0" customWidth="1"/>
    <col min="8" max="8" width="8.421875" style="0" customWidth="1"/>
    <col min="9" max="9" width="9.57421875" style="0" customWidth="1"/>
    <col min="10" max="10" width="12.00390625" style="0" customWidth="1"/>
    <col min="11" max="11" width="17.421875" style="0" customWidth="1"/>
    <col min="12" max="12" width="14.57421875" style="0" customWidth="1"/>
  </cols>
  <sheetData>
    <row r="1" spans="3:16" s="1" customFormat="1" ht="17.25" customHeight="1">
      <c r="C1" s="81" t="s">
        <v>42</v>
      </c>
      <c r="D1" s="82"/>
      <c r="E1" s="82"/>
      <c r="F1" s="82"/>
      <c r="G1" s="82"/>
      <c r="H1" s="82"/>
      <c r="I1" s="82"/>
      <c r="J1" s="82"/>
      <c r="K1" s="82"/>
      <c r="L1" s="45"/>
      <c r="M1" s="2"/>
      <c r="N1" s="2"/>
      <c r="O1" s="2"/>
      <c r="P1" s="2"/>
    </row>
    <row r="2" spans="2:16" s="1" customFormat="1" ht="22.5">
      <c r="B2" s="31" t="s">
        <v>22</v>
      </c>
      <c r="C2" s="83"/>
      <c r="D2" s="84"/>
      <c r="E2" s="84"/>
      <c r="F2" s="84"/>
      <c r="G2" s="84"/>
      <c r="H2" s="84"/>
      <c r="I2" s="84"/>
      <c r="J2" s="84"/>
      <c r="K2" s="84"/>
      <c r="L2" s="46"/>
      <c r="M2" s="2"/>
      <c r="N2" s="2"/>
      <c r="O2" s="2"/>
      <c r="P2" s="2"/>
    </row>
    <row r="3" spans="1:2" s="1" customFormat="1" ht="12.75" customHeight="1" hidden="1">
      <c r="A3" s="1">
        <f>C12*B12/1000</f>
        <v>0</v>
      </c>
      <c r="B3" s="28"/>
    </row>
    <row r="4" spans="2:12" s="1" customFormat="1" ht="55.5" customHeight="1">
      <c r="B4" s="27" t="s">
        <v>23</v>
      </c>
      <c r="C4" s="76"/>
      <c r="D4" s="76"/>
      <c r="E4" s="76"/>
      <c r="F4" s="87" t="s">
        <v>33</v>
      </c>
      <c r="G4" s="88"/>
      <c r="H4" s="31"/>
      <c r="I4" s="85" t="s">
        <v>20</v>
      </c>
      <c r="J4" s="86"/>
      <c r="K4" s="47"/>
      <c r="L4" s="48"/>
    </row>
    <row r="5" spans="2:12" s="1" customFormat="1" ht="16.5" customHeight="1" thickBot="1">
      <c r="B5" s="27" t="s">
        <v>19</v>
      </c>
      <c r="C5" s="75"/>
      <c r="D5" s="76"/>
      <c r="E5" s="76"/>
      <c r="F5" s="90"/>
      <c r="G5" s="91"/>
      <c r="H5" s="66" t="s">
        <v>21</v>
      </c>
      <c r="I5" s="67"/>
      <c r="J5" s="67"/>
      <c r="K5" s="49"/>
      <c r="L5" s="48"/>
    </row>
    <row r="6" spans="1:14" s="3" customFormat="1" ht="34.5" customHeight="1">
      <c r="A6" s="95" t="s">
        <v>0</v>
      </c>
      <c r="B6" s="73" t="s">
        <v>1</v>
      </c>
      <c r="C6" s="73" t="s">
        <v>6</v>
      </c>
      <c r="D6" s="73" t="s">
        <v>3</v>
      </c>
      <c r="E6" s="92" t="s">
        <v>8</v>
      </c>
      <c r="F6" s="93"/>
      <c r="G6" s="94"/>
      <c r="H6" s="92" t="s">
        <v>9</v>
      </c>
      <c r="I6" s="93"/>
      <c r="J6" s="94"/>
      <c r="K6" s="98" t="s">
        <v>34</v>
      </c>
      <c r="L6" s="89" t="s">
        <v>35</v>
      </c>
      <c r="M6" s="10"/>
      <c r="N6" s="10"/>
    </row>
    <row r="7" spans="1:12" s="3" customFormat="1" ht="60" customHeight="1" thickBot="1">
      <c r="A7" s="96"/>
      <c r="B7" s="74"/>
      <c r="C7" s="74"/>
      <c r="D7" s="74"/>
      <c r="E7" s="11" t="s">
        <v>2</v>
      </c>
      <c r="F7" s="11" t="s">
        <v>10</v>
      </c>
      <c r="G7" s="21" t="s">
        <v>25</v>
      </c>
      <c r="H7" s="11" t="s">
        <v>2</v>
      </c>
      <c r="I7" s="11" t="s">
        <v>10</v>
      </c>
      <c r="J7" s="21" t="s">
        <v>25</v>
      </c>
      <c r="K7" s="99"/>
      <c r="L7" s="89"/>
    </row>
    <row r="8" spans="1:12" s="3" customFormat="1" ht="19.5" customHeight="1">
      <c r="A8" s="62" t="s">
        <v>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8"/>
    </row>
    <row r="9" spans="1:11" s="3" customFormat="1" ht="19.5" customHeight="1" hidden="1">
      <c r="A9" s="12" t="s">
        <v>13</v>
      </c>
      <c r="B9" s="22">
        <v>0</v>
      </c>
      <c r="C9" s="13">
        <v>45</v>
      </c>
      <c r="D9" s="14">
        <f aca="true" t="shared" si="0" ref="D9:D14">C9*B9/1000</f>
        <v>0</v>
      </c>
      <c r="E9" s="14">
        <v>0</v>
      </c>
      <c r="F9" s="14">
        <f aca="true" t="shared" si="1" ref="F9:F14">D9*E9</f>
        <v>0</v>
      </c>
      <c r="G9" s="4">
        <v>0</v>
      </c>
      <c r="H9" s="14">
        <v>2</v>
      </c>
      <c r="I9" s="15">
        <f aca="true" t="shared" si="2" ref="I9:I14">D9*H9</f>
        <v>0</v>
      </c>
      <c r="J9" s="4">
        <v>0</v>
      </c>
      <c r="K9" s="16">
        <v>1</v>
      </c>
    </row>
    <row r="10" spans="1:11" s="3" customFormat="1" ht="19.5" customHeight="1" hidden="1">
      <c r="A10" s="12" t="s">
        <v>14</v>
      </c>
      <c r="B10" s="13">
        <v>0</v>
      </c>
      <c r="C10" s="13">
        <v>14</v>
      </c>
      <c r="D10" s="14">
        <v>5.5</v>
      </c>
      <c r="E10" s="14">
        <v>0</v>
      </c>
      <c r="F10" s="14">
        <f t="shared" si="1"/>
        <v>0</v>
      </c>
      <c r="G10" s="4"/>
      <c r="H10" s="14">
        <v>5</v>
      </c>
      <c r="I10" s="15">
        <f t="shared" si="2"/>
        <v>27.5</v>
      </c>
      <c r="J10" s="4">
        <v>0</v>
      </c>
      <c r="K10" s="16">
        <v>1</v>
      </c>
    </row>
    <row r="11" spans="1:11" s="3" customFormat="1" ht="19.5" customHeight="1" hidden="1">
      <c r="A11" s="12" t="s">
        <v>15</v>
      </c>
      <c r="B11" s="22">
        <v>0</v>
      </c>
      <c r="C11" s="13">
        <v>113</v>
      </c>
      <c r="D11" s="14">
        <f>C11*B11/1000</f>
        <v>0</v>
      </c>
      <c r="E11" s="14">
        <v>0</v>
      </c>
      <c r="F11" s="14">
        <f t="shared" si="1"/>
        <v>0</v>
      </c>
      <c r="G11" s="4">
        <v>0</v>
      </c>
      <c r="H11" s="14">
        <v>1</v>
      </c>
      <c r="I11" s="15">
        <f>D11*H11</f>
        <v>0</v>
      </c>
      <c r="J11" s="4">
        <v>0</v>
      </c>
      <c r="K11" s="16">
        <v>0.5</v>
      </c>
    </row>
    <row r="12" spans="1:11" s="3" customFormat="1" ht="19.5" customHeight="1" hidden="1">
      <c r="A12" s="12" t="s">
        <v>16</v>
      </c>
      <c r="B12" s="22">
        <v>0</v>
      </c>
      <c r="C12" s="13">
        <v>58</v>
      </c>
      <c r="D12" s="14">
        <f t="shared" si="0"/>
        <v>0</v>
      </c>
      <c r="E12" s="14">
        <v>0</v>
      </c>
      <c r="F12" s="14">
        <f t="shared" si="1"/>
        <v>0</v>
      </c>
      <c r="G12" s="4">
        <v>0</v>
      </c>
      <c r="H12" s="14">
        <v>2</v>
      </c>
      <c r="I12" s="15">
        <f t="shared" si="2"/>
        <v>0</v>
      </c>
      <c r="J12" s="4">
        <v>0</v>
      </c>
      <c r="K12" s="16">
        <v>1</v>
      </c>
    </row>
    <row r="13" spans="1:11" s="3" customFormat="1" ht="19.5" customHeight="1" hidden="1">
      <c r="A13" s="12" t="s">
        <v>17</v>
      </c>
      <c r="B13" s="13">
        <v>0</v>
      </c>
      <c r="C13" s="22">
        <v>25</v>
      </c>
      <c r="D13" s="14">
        <f t="shared" si="0"/>
        <v>0</v>
      </c>
      <c r="E13" s="14">
        <v>0</v>
      </c>
      <c r="F13" s="14">
        <f t="shared" si="1"/>
        <v>0</v>
      </c>
      <c r="G13" s="4">
        <v>0</v>
      </c>
      <c r="H13" s="14">
        <v>5</v>
      </c>
      <c r="I13" s="15">
        <f t="shared" si="2"/>
        <v>0</v>
      </c>
      <c r="J13" s="4">
        <v>0</v>
      </c>
      <c r="K13" s="16">
        <v>1</v>
      </c>
    </row>
    <row r="14" spans="1:11" s="3" customFormat="1" ht="19.5" customHeight="1" hidden="1">
      <c r="A14" s="12" t="s">
        <v>11</v>
      </c>
      <c r="B14" s="13">
        <v>0</v>
      </c>
      <c r="C14" s="22">
        <v>115</v>
      </c>
      <c r="D14" s="14">
        <f t="shared" si="0"/>
        <v>0</v>
      </c>
      <c r="E14" s="14">
        <v>0</v>
      </c>
      <c r="F14" s="14">
        <f t="shared" si="1"/>
        <v>0</v>
      </c>
      <c r="G14" s="4">
        <v>0</v>
      </c>
      <c r="H14" s="14">
        <v>1</v>
      </c>
      <c r="I14" s="15">
        <f t="shared" si="2"/>
        <v>0</v>
      </c>
      <c r="J14" s="4">
        <v>0</v>
      </c>
      <c r="K14" s="44">
        <v>1</v>
      </c>
    </row>
    <row r="15" spans="1:12" s="3" customFormat="1" ht="19.5" customHeight="1">
      <c r="A15" s="58" t="s">
        <v>32</v>
      </c>
      <c r="B15" s="13">
        <v>100</v>
      </c>
      <c r="C15" s="22">
        <v>100</v>
      </c>
      <c r="D15" s="14">
        <f>C15*B15/1000</f>
        <v>10</v>
      </c>
      <c r="E15" s="15">
        <v>0.2</v>
      </c>
      <c r="F15" s="14">
        <f>E15*D15</f>
        <v>2</v>
      </c>
      <c r="G15" s="4">
        <v>2</v>
      </c>
      <c r="H15" s="15">
        <v>0.2</v>
      </c>
      <c r="I15" s="15">
        <f>H15*D15</f>
        <v>2</v>
      </c>
      <c r="J15" s="4">
        <v>2</v>
      </c>
      <c r="K15" s="5">
        <f>K23/B15</f>
        <v>244</v>
      </c>
      <c r="L15" s="17">
        <v>100</v>
      </c>
    </row>
    <row r="16" spans="1:12" s="3" customFormat="1" ht="19.5" customHeight="1">
      <c r="A16" s="58" t="s">
        <v>36</v>
      </c>
      <c r="B16" s="13">
        <v>100</v>
      </c>
      <c r="C16" s="22">
        <v>70</v>
      </c>
      <c r="D16" s="22">
        <f>C16*B16/1000</f>
        <v>7</v>
      </c>
      <c r="E16" s="15">
        <v>0.2</v>
      </c>
      <c r="F16" s="14">
        <f>E16*D16</f>
        <v>1.4000000000000001</v>
      </c>
      <c r="G16" s="4">
        <v>1.5</v>
      </c>
      <c r="H16" s="15">
        <v>0.2</v>
      </c>
      <c r="I16" s="14">
        <f>H16*D16</f>
        <v>1.4000000000000001</v>
      </c>
      <c r="J16" s="4">
        <v>1.5</v>
      </c>
      <c r="K16" s="17">
        <f>K27/B16</f>
        <v>183</v>
      </c>
      <c r="L16" s="17">
        <v>100</v>
      </c>
    </row>
    <row r="17" spans="1:12" s="3" customFormat="1" ht="19.5" customHeight="1">
      <c r="A17" s="59" t="s">
        <v>37</v>
      </c>
      <c r="B17" s="13">
        <v>100</v>
      </c>
      <c r="C17" s="22">
        <v>300</v>
      </c>
      <c r="D17" s="22">
        <f>C17*B17/1000</f>
        <v>30</v>
      </c>
      <c r="E17" s="15">
        <v>0.05</v>
      </c>
      <c r="F17" s="14">
        <f>E17*D17</f>
        <v>1.5</v>
      </c>
      <c r="G17" s="4">
        <v>1.5</v>
      </c>
      <c r="H17" s="15">
        <v>0.05</v>
      </c>
      <c r="I17" s="14">
        <f>H17*D17</f>
        <v>1.5</v>
      </c>
      <c r="J17" s="4">
        <v>1.5</v>
      </c>
      <c r="K17" s="17">
        <f>K32/B17</f>
        <v>183</v>
      </c>
      <c r="L17" s="17">
        <v>100</v>
      </c>
    </row>
    <row r="18" spans="1:17" s="3" customFormat="1" ht="19.5" customHeight="1">
      <c r="A18" s="29" t="s">
        <v>5</v>
      </c>
      <c r="B18" s="17"/>
      <c r="C18" s="8"/>
      <c r="D18" s="8"/>
      <c r="E18" s="8"/>
      <c r="F18" s="14"/>
      <c r="G18" s="50"/>
      <c r="H18" s="17"/>
      <c r="I18" s="14"/>
      <c r="J18" s="50"/>
      <c r="K18" s="17"/>
      <c r="L18" s="8"/>
      <c r="M18" s="10"/>
      <c r="N18" s="10"/>
      <c r="O18" s="10"/>
      <c r="P18" s="10"/>
      <c r="Q18" s="10"/>
    </row>
    <row r="19" spans="1:11" s="6" customFormat="1" ht="27.75" customHeight="1" hidden="1">
      <c r="A19" s="70"/>
      <c r="B19" s="71"/>
      <c r="C19" s="72"/>
      <c r="D19" s="25"/>
      <c r="E19" s="3"/>
      <c r="F19" s="68"/>
      <c r="G19" s="68"/>
      <c r="H19" s="68"/>
      <c r="I19" s="68"/>
      <c r="J19" s="19"/>
      <c r="K19" s="3"/>
    </row>
    <row r="20" spans="1:11" s="6" customFormat="1" ht="27.75" customHeight="1">
      <c r="A20" s="51" t="s">
        <v>38</v>
      </c>
      <c r="B20" s="23"/>
      <c r="C20" s="24"/>
      <c r="D20" s="18"/>
      <c r="E20" s="3"/>
      <c r="F20" s="19"/>
      <c r="G20" s="19"/>
      <c r="H20" s="19"/>
      <c r="I20" s="19"/>
      <c r="J20" s="19"/>
      <c r="K20" s="6" t="s">
        <v>5</v>
      </c>
    </row>
    <row r="21" spans="1:11" s="6" customFormat="1" ht="27.75" customHeight="1">
      <c r="A21" s="70" t="s">
        <v>39</v>
      </c>
      <c r="B21" s="71"/>
      <c r="C21" s="72"/>
      <c r="D21" s="52">
        <v>2</v>
      </c>
      <c r="E21" s="3"/>
      <c r="F21" s="64" t="s">
        <v>4</v>
      </c>
      <c r="G21" s="64"/>
      <c r="H21" s="77"/>
      <c r="I21" s="5">
        <v>6100</v>
      </c>
      <c r="J21" s="19"/>
      <c r="K21" s="8">
        <f>I21*D21</f>
        <v>12200</v>
      </c>
    </row>
    <row r="22" spans="1:11" s="6" customFormat="1" ht="27.75" customHeight="1">
      <c r="A22" s="70" t="s">
        <v>18</v>
      </c>
      <c r="B22" s="71"/>
      <c r="C22" s="72"/>
      <c r="D22" s="52">
        <v>2</v>
      </c>
      <c r="E22" s="3"/>
      <c r="F22" s="64" t="s">
        <v>12</v>
      </c>
      <c r="G22" s="64"/>
      <c r="H22" s="77"/>
      <c r="I22" s="5">
        <v>6100</v>
      </c>
      <c r="J22" s="19"/>
      <c r="K22" s="8">
        <f>I22*D22</f>
        <v>12200</v>
      </c>
    </row>
    <row r="23" spans="1:11" s="6" customFormat="1" ht="27.75" customHeight="1">
      <c r="A23" s="9"/>
      <c r="B23" s="23"/>
      <c r="C23" s="24"/>
      <c r="D23" s="18"/>
      <c r="E23" s="3"/>
      <c r="F23" s="19"/>
      <c r="G23" s="19"/>
      <c r="H23" s="19"/>
      <c r="I23" s="19"/>
      <c r="J23" s="19"/>
      <c r="K23" s="55">
        <f>K21+K22</f>
        <v>24400</v>
      </c>
    </row>
    <row r="24" spans="1:11" s="6" customFormat="1" ht="27.75" customHeight="1">
      <c r="A24" s="53" t="s">
        <v>40</v>
      </c>
      <c r="B24" s="23"/>
      <c r="C24" s="24"/>
      <c r="D24" s="18"/>
      <c r="E24" s="3"/>
      <c r="J24" s="19"/>
      <c r="K24" s="10"/>
    </row>
    <row r="25" spans="1:11" s="6" customFormat="1" ht="27.75" customHeight="1">
      <c r="A25" s="70" t="s">
        <v>39</v>
      </c>
      <c r="B25" s="71"/>
      <c r="C25" s="72"/>
      <c r="D25" s="52">
        <v>1.5</v>
      </c>
      <c r="E25" s="3"/>
      <c r="F25" s="64" t="s">
        <v>4</v>
      </c>
      <c r="G25" s="64"/>
      <c r="H25" s="77"/>
      <c r="I25" s="5">
        <v>6100</v>
      </c>
      <c r="J25" s="19"/>
      <c r="K25" s="8">
        <f>I21*D25</f>
        <v>9150</v>
      </c>
    </row>
    <row r="26" spans="1:11" s="6" customFormat="1" ht="27.75" customHeight="1">
      <c r="A26" s="70" t="s">
        <v>18</v>
      </c>
      <c r="B26" s="71"/>
      <c r="C26" s="72"/>
      <c r="D26" s="52">
        <v>1.5</v>
      </c>
      <c r="E26" s="3"/>
      <c r="F26" s="64" t="s">
        <v>12</v>
      </c>
      <c r="G26" s="64"/>
      <c r="H26" s="77"/>
      <c r="I26" s="5">
        <v>6100</v>
      </c>
      <c r="J26" s="19"/>
      <c r="K26" s="8">
        <f>I22*D26</f>
        <v>9150</v>
      </c>
    </row>
    <row r="27" spans="1:11" s="6" customFormat="1" ht="27.75" customHeight="1">
      <c r="A27" s="9"/>
      <c r="B27" s="23"/>
      <c r="C27" s="24"/>
      <c r="D27" s="18"/>
      <c r="E27" s="3"/>
      <c r="F27" s="19"/>
      <c r="G27" s="19"/>
      <c r="H27" s="19"/>
      <c r="I27" s="19"/>
      <c r="J27" s="19"/>
      <c r="K27" s="55">
        <f>K25+K26</f>
        <v>18300</v>
      </c>
    </row>
    <row r="28" spans="1:11" s="6" customFormat="1" ht="27.75" customHeight="1">
      <c r="A28" s="9"/>
      <c r="B28" s="23"/>
      <c r="C28" s="24"/>
      <c r="D28" s="18"/>
      <c r="E28" s="3"/>
      <c r="F28" s="19"/>
      <c r="G28" s="19"/>
      <c r="H28" s="19"/>
      <c r="I28" s="19"/>
      <c r="J28" s="19"/>
      <c r="K28" s="20"/>
    </row>
    <row r="29" spans="1:11" s="6" customFormat="1" ht="27.75" customHeight="1">
      <c r="A29" s="54" t="s">
        <v>41</v>
      </c>
      <c r="B29" s="23"/>
      <c r="C29" s="24"/>
      <c r="D29" s="26"/>
      <c r="E29" s="3"/>
      <c r="J29" s="7"/>
      <c r="K29" s="10"/>
    </row>
    <row r="30" spans="1:11" s="6" customFormat="1" ht="27.75" customHeight="1">
      <c r="A30" s="70" t="s">
        <v>24</v>
      </c>
      <c r="B30" s="71"/>
      <c r="C30" s="72"/>
      <c r="D30" s="4">
        <v>1.5</v>
      </c>
      <c r="E30" s="3"/>
      <c r="F30" s="64" t="s">
        <v>4</v>
      </c>
      <c r="G30" s="64"/>
      <c r="H30" s="77"/>
      <c r="I30" s="5">
        <v>6100</v>
      </c>
      <c r="J30" s="19"/>
      <c r="K30" s="8">
        <f>I30*D30</f>
        <v>9150</v>
      </c>
    </row>
    <row r="31" spans="1:11" s="3" customFormat="1" ht="21" customHeight="1">
      <c r="A31" s="70" t="s">
        <v>18</v>
      </c>
      <c r="B31" s="71"/>
      <c r="C31" s="72"/>
      <c r="D31" s="43">
        <v>1.5</v>
      </c>
      <c r="F31" s="64" t="s">
        <v>12</v>
      </c>
      <c r="G31" s="64"/>
      <c r="H31" s="77"/>
      <c r="I31" s="5">
        <v>6100</v>
      </c>
      <c r="J31" s="20"/>
      <c r="K31" s="57">
        <f>I31*D31</f>
        <v>9150</v>
      </c>
    </row>
    <row r="32" spans="1:14" s="3" customFormat="1" ht="27" customHeight="1">
      <c r="A32" s="68"/>
      <c r="B32" s="69"/>
      <c r="C32" s="69"/>
      <c r="D32" s="4"/>
      <c r="F32" s="64"/>
      <c r="G32" s="64"/>
      <c r="H32" s="65"/>
      <c r="I32" s="7"/>
      <c r="J32" s="7"/>
      <c r="K32" s="56">
        <f>K30+K31</f>
        <v>18300</v>
      </c>
      <c r="L32" s="7"/>
      <c r="M32" s="7"/>
      <c r="N32" s="7"/>
    </row>
    <row r="33" spans="1:9" ht="18.75">
      <c r="A33" s="35"/>
      <c r="B33" s="35"/>
      <c r="C33" s="35"/>
      <c r="D33" s="35"/>
      <c r="E33" s="35"/>
      <c r="F33" s="35"/>
      <c r="G33" s="35"/>
      <c r="H33" s="35"/>
      <c r="I33" s="30"/>
    </row>
    <row r="34" spans="1:10" ht="18.75">
      <c r="A34" s="32" t="s">
        <v>43</v>
      </c>
      <c r="B34" s="32"/>
      <c r="C34" s="32"/>
      <c r="D34" s="32"/>
      <c r="E34" s="32"/>
      <c r="F34" s="32"/>
      <c r="G34" s="32"/>
      <c r="H34" s="32"/>
      <c r="I34" s="30"/>
      <c r="J34" s="97"/>
    </row>
    <row r="35" spans="1:15" ht="18.75">
      <c r="A35" s="32" t="s">
        <v>44</v>
      </c>
      <c r="B35" s="33"/>
      <c r="C35" s="33"/>
      <c r="D35" s="33"/>
      <c r="E35" s="33"/>
      <c r="F35" s="33"/>
      <c r="G35" s="33"/>
      <c r="H35" s="3"/>
      <c r="I35" s="3"/>
      <c r="J35" s="3"/>
      <c r="K35" s="34"/>
      <c r="L35" s="3"/>
      <c r="M35" s="36" t="s">
        <v>26</v>
      </c>
      <c r="N35" s="80" t="s">
        <v>27</v>
      </c>
      <c r="O35" s="79"/>
    </row>
    <row r="36" spans="1:15" ht="27.75" customHeight="1">
      <c r="A36" s="32" t="s">
        <v>45</v>
      </c>
      <c r="B36" s="33"/>
      <c r="C36" s="33"/>
      <c r="D36" s="33"/>
      <c r="E36" s="33"/>
      <c r="F36" s="33"/>
      <c r="G36" s="37"/>
      <c r="H36" s="3"/>
      <c r="I36" s="3"/>
      <c r="J36" s="33"/>
      <c r="K36" s="34"/>
      <c r="L36" s="3"/>
      <c r="M36" s="36" t="s">
        <v>28</v>
      </c>
      <c r="N36" s="78" t="s">
        <v>29</v>
      </c>
      <c r="O36" s="79"/>
    </row>
    <row r="37" spans="1:15" ht="27.75" customHeight="1">
      <c r="A37" s="32" t="s">
        <v>47</v>
      </c>
      <c r="B37" s="33"/>
      <c r="C37" s="33"/>
      <c r="D37" s="33"/>
      <c r="E37" s="33"/>
      <c r="F37" s="33"/>
      <c r="G37" s="37"/>
      <c r="H37" s="3"/>
      <c r="I37" s="3"/>
      <c r="J37" s="33"/>
      <c r="K37" s="34"/>
      <c r="L37" s="3"/>
      <c r="M37" s="36"/>
      <c r="N37" s="60"/>
      <c r="O37" s="61"/>
    </row>
    <row r="38" spans="1:15" ht="27.75" customHeight="1">
      <c r="A38" s="32" t="s">
        <v>46</v>
      </c>
      <c r="B38" s="33"/>
      <c r="C38" s="33"/>
      <c r="D38" s="33"/>
      <c r="E38" s="33"/>
      <c r="F38" s="33"/>
      <c r="G38" s="37"/>
      <c r="H38" s="3"/>
      <c r="I38" s="3"/>
      <c r="J38" s="33"/>
      <c r="K38" s="34"/>
      <c r="L38" s="3"/>
      <c r="M38" s="36" t="s">
        <v>30</v>
      </c>
      <c r="N38" s="78" t="s">
        <v>31</v>
      </c>
      <c r="O38" s="79"/>
    </row>
    <row r="39" spans="1:15" ht="27.75">
      <c r="A39" s="38"/>
      <c r="B39" s="33"/>
      <c r="C39" s="33"/>
      <c r="D39" s="33"/>
      <c r="E39" s="33"/>
      <c r="F39" s="33"/>
      <c r="G39" s="33"/>
      <c r="H39" s="3"/>
      <c r="I39" s="37"/>
      <c r="J39" s="39"/>
      <c r="K39" s="34"/>
      <c r="L39" s="3"/>
      <c r="M39" s="3"/>
      <c r="N39" s="3"/>
      <c r="O39" s="40"/>
    </row>
    <row r="40" spans="1:15" ht="20.2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</sheetData>
  <sheetProtection/>
  <mergeCells count="35">
    <mergeCell ref="F31:H31"/>
    <mergeCell ref="A22:C22"/>
    <mergeCell ref="F21:H21"/>
    <mergeCell ref="F22:H22"/>
    <mergeCell ref="A25:C25"/>
    <mergeCell ref="A26:C26"/>
    <mergeCell ref="F25:H25"/>
    <mergeCell ref="C4:E4"/>
    <mergeCell ref="L6:L7"/>
    <mergeCell ref="F5:G5"/>
    <mergeCell ref="E6:G6"/>
    <mergeCell ref="A6:A7"/>
    <mergeCell ref="C6:C7"/>
    <mergeCell ref="H6:J6"/>
    <mergeCell ref="K6:K7"/>
    <mergeCell ref="N36:O36"/>
    <mergeCell ref="N38:O38"/>
    <mergeCell ref="N35:O35"/>
    <mergeCell ref="C1:K2"/>
    <mergeCell ref="F19:I19"/>
    <mergeCell ref="D6:D7"/>
    <mergeCell ref="I4:J4"/>
    <mergeCell ref="A30:C30"/>
    <mergeCell ref="A21:C21"/>
    <mergeCell ref="F4:G4"/>
    <mergeCell ref="A8:K8"/>
    <mergeCell ref="F32:H32"/>
    <mergeCell ref="H5:J5"/>
    <mergeCell ref="A32:C32"/>
    <mergeCell ref="A19:C19"/>
    <mergeCell ref="A31:C31"/>
    <mergeCell ref="B6:B7"/>
    <mergeCell ref="C5:E5"/>
    <mergeCell ref="F30:H30"/>
    <mergeCell ref="F26:H26"/>
  </mergeCells>
  <hyperlinks>
    <hyperlink ref="N38" r:id="rId1" display="fedorowa.gala@yandex.ru"/>
  </hyperlinks>
  <printOptions/>
  <pageMargins left="0.1968503937007874" right="0.11811023622047245" top="0.1968503937007874" bottom="0.15748031496062992" header="0.31496062992125984" footer="0.31496062992125984"/>
  <pageSetup horizontalDpi="600" verticalDpi="600" orientation="landscape" paperSize="9" scale="7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q</cp:lastModifiedBy>
  <cp:lastPrinted>2017-02-21T06:44:52Z</cp:lastPrinted>
  <dcterms:created xsi:type="dcterms:W3CDTF">2009-01-15T09:11:29Z</dcterms:created>
  <dcterms:modified xsi:type="dcterms:W3CDTF">2019-12-03T07:46:34Z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